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дание 1" sheetId="1" r:id="rId1"/>
    <sheet name="Задание 2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<sst xmlns="http://schemas.openxmlformats.org/spreadsheetml/2006/main" count="41" uniqueCount="39">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</sst>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9">
    <font>
      <sz val="10"/>
      <name val="Arial"/>
      <family val="0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1" fontId="6" fillId="0" borderId="2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defaultGridColor="0" colorId="9" workbookViewId="0" topLeftCell="A1">
      <selection activeCell="F5" sqref="F5"/>
    </sheetView>
  </sheetViews>
  <sheetFormatPr defaultColWidth="9.140625" defaultRowHeight="12.75"/>
  <cols>
    <col min="2" max="2" width="24.57421875" style="0" customWidth="1"/>
    <col min="3" max="3" width="25.57421875" style="0" customWidth="1"/>
  </cols>
  <sheetData>
    <row r="1" spans="1:3" ht="13.5" thickBot="1">
      <c r="A1" s="3"/>
      <c r="B1" s="4" t="s">
        <v>0</v>
      </c>
      <c r="C1" s="4"/>
    </row>
    <row r="2" spans="1:3" ht="13.5" thickBot="1">
      <c r="A2" s="1"/>
      <c r="B2" s="2" t="s">
        <v>1</v>
      </c>
      <c r="C2" s="2"/>
    </row>
    <row r="3" spans="1:3" ht="23.25" thickBot="1">
      <c r="A3" s="1"/>
      <c r="B3" s="2" t="s">
        <v>2</v>
      </c>
      <c r="C3" s="2"/>
    </row>
    <row r="4" spans="1:3" ht="13.5" thickBot="1">
      <c r="A4" s="1" t="s">
        <v>3</v>
      </c>
      <c r="B4" s="2" t="s">
        <v>4</v>
      </c>
      <c r="C4" s="2" t="s">
        <v>5</v>
      </c>
    </row>
    <row r="5" spans="1:3" ht="13.5" thickBot="1">
      <c r="A5" s="1">
        <v>1</v>
      </c>
      <c r="B5" s="2" t="s">
        <v>6</v>
      </c>
      <c r="C5" s="2">
        <v>350000</v>
      </c>
    </row>
    <row r="6" spans="1:3" ht="13.5" thickBot="1">
      <c r="A6" s="1">
        <v>2</v>
      </c>
      <c r="B6" s="2" t="s">
        <v>7</v>
      </c>
      <c r="C6" s="2">
        <v>24000</v>
      </c>
    </row>
    <row r="7" spans="1:3" ht="13.5" thickBot="1">
      <c r="A7" s="1">
        <v>3</v>
      </c>
      <c r="B7" s="2" t="s">
        <v>8</v>
      </c>
      <c r="C7" s="2">
        <f>10%*C6</f>
        <v>2400</v>
      </c>
    </row>
    <row r="8" spans="1:3" ht="13.5" thickBot="1">
      <c r="A8" s="1">
        <v>4</v>
      </c>
      <c r="B8" s="2" t="s">
        <v>9</v>
      </c>
      <c r="C8" s="2">
        <f>1%*(C6+C7)</f>
        <v>264</v>
      </c>
    </row>
    <row r="9" spans="1:3" ht="13.5" thickBot="1">
      <c r="A9" s="1">
        <v>5</v>
      </c>
      <c r="B9" s="2" t="s">
        <v>10</v>
      </c>
      <c r="C9" s="2">
        <f>35%*(C6+C7)</f>
        <v>9240</v>
      </c>
    </row>
    <row r="10" spans="1:3" ht="13.5" thickBot="1">
      <c r="A10" s="1">
        <v>6</v>
      </c>
      <c r="B10" s="2" t="s">
        <v>11</v>
      </c>
      <c r="C10" s="2">
        <f>8%*(C6+C7)</f>
        <v>2112</v>
      </c>
    </row>
    <row r="11" spans="1:3" ht="13.5" thickBot="1">
      <c r="A11" s="1">
        <v>7</v>
      </c>
      <c r="B11" s="2" t="s">
        <v>12</v>
      </c>
      <c r="C11" s="2">
        <f>5%*(C6+C7)</f>
        <v>1320</v>
      </c>
    </row>
    <row r="12" spans="1:3" ht="13.5" thickBot="1">
      <c r="A12" s="1">
        <v>8</v>
      </c>
      <c r="B12" s="2" t="s">
        <v>13</v>
      </c>
      <c r="C12" s="2">
        <f>1%*C17</f>
        <v>5931.9474216380195</v>
      </c>
    </row>
    <row r="13" spans="1:3" ht="13.5" thickBot="1">
      <c r="A13" s="1">
        <v>9</v>
      </c>
      <c r="B13" s="2" t="s">
        <v>14</v>
      </c>
      <c r="C13" s="2">
        <f>600%*C6</f>
        <v>144000</v>
      </c>
    </row>
    <row r="14" spans="1:3" ht="13.5" thickBot="1">
      <c r="A14" s="1">
        <v>10</v>
      </c>
      <c r="B14" s="2" t="s">
        <v>15</v>
      </c>
      <c r="C14" s="2">
        <f>SUM(C5:C13)</f>
        <v>539267.9474216381</v>
      </c>
    </row>
    <row r="15" spans="1:3" ht="13.5" thickBot="1">
      <c r="A15" s="1">
        <v>11</v>
      </c>
      <c r="B15" s="2" t="s">
        <v>16</v>
      </c>
      <c r="C15" s="2">
        <v>0.1</v>
      </c>
    </row>
    <row r="16" spans="1:3" ht="13.5" thickBot="1">
      <c r="A16" s="1">
        <v>12</v>
      </c>
      <c r="B16" s="2" t="s">
        <v>17</v>
      </c>
      <c r="C16" s="2">
        <f>C14*C15</f>
        <v>53926.79474216381</v>
      </c>
    </row>
    <row r="17" spans="1:3" ht="13.5" thickBot="1">
      <c r="A17" s="1">
        <v>13</v>
      </c>
      <c r="B17" s="2" t="s">
        <v>18</v>
      </c>
      <c r="C17" s="2">
        <f>C14+C16</f>
        <v>593194.7421638019</v>
      </c>
    </row>
    <row r="18" spans="1:3" ht="13.5" thickBot="1">
      <c r="A18" s="1">
        <v>14</v>
      </c>
      <c r="B18" s="2" t="s">
        <v>19</v>
      </c>
      <c r="C18" s="2">
        <f>C5+C10+C11+C12+26%*C13</f>
        <v>396803.947421638</v>
      </c>
    </row>
    <row r="19" spans="1:3" ht="13.5" thickBot="1">
      <c r="A19" s="1">
        <v>15</v>
      </c>
      <c r="B19" s="2" t="s">
        <v>20</v>
      </c>
      <c r="C19" s="2">
        <f>C17-C18</f>
        <v>196390.7947421639</v>
      </c>
    </row>
    <row r="20" spans="1:3" ht="13.5" thickBot="1">
      <c r="A20" s="1">
        <v>16</v>
      </c>
      <c r="B20" s="2" t="s">
        <v>21</v>
      </c>
      <c r="C20" s="2">
        <f>20%*C19</f>
        <v>39278.158948432785</v>
      </c>
    </row>
    <row r="21" spans="1:3" ht="13.5" thickBot="1">
      <c r="A21" s="1">
        <v>17</v>
      </c>
      <c r="B21" s="2" t="s">
        <v>22</v>
      </c>
      <c r="C21" s="2">
        <f>C17+C20</f>
        <v>632472.9011122347</v>
      </c>
    </row>
    <row r="22" spans="1:3" ht="13.5" thickBot="1">
      <c r="A22" s="1">
        <v>18</v>
      </c>
      <c r="B22" s="2" t="s">
        <v>23</v>
      </c>
      <c r="C22" s="2">
        <f>0.5%*C23</f>
        <v>3178.2557844835915</v>
      </c>
    </row>
    <row r="23" spans="1:3" ht="13.5" thickBot="1">
      <c r="A23" s="1">
        <v>19</v>
      </c>
      <c r="B23" s="2" t="s">
        <v>24</v>
      </c>
      <c r="C23" s="2">
        <f>C21+C22</f>
        <v>635651.1568967183</v>
      </c>
    </row>
    <row r="24" spans="1:3" ht="13.5" thickBot="1">
      <c r="A24" s="1"/>
      <c r="B24" s="2"/>
      <c r="C24" s="2"/>
    </row>
    <row r="25" spans="1:3" ht="16.5" customHeight="1" thickBot="1">
      <c r="A25" s="1"/>
      <c r="B25" s="2" t="s">
        <v>25</v>
      </c>
      <c r="C2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20" sqref="F20"/>
    </sheetView>
  </sheetViews>
  <sheetFormatPr defaultColWidth="9.140625" defaultRowHeight="12.75"/>
  <cols>
    <col min="4" max="4" width="9.57421875" style="0" customWidth="1"/>
  </cols>
  <sheetData>
    <row r="1" spans="1:4" ht="12.75" customHeight="1">
      <c r="A1" s="19" t="s">
        <v>26</v>
      </c>
      <c r="B1" s="20"/>
      <c r="C1" s="20"/>
      <c r="D1" s="20"/>
    </row>
    <row r="2" spans="1:4" ht="13.5" thickBot="1">
      <c r="A2" s="21" t="s">
        <v>27</v>
      </c>
      <c r="B2" s="22"/>
      <c r="C2" s="22"/>
      <c r="D2" s="22"/>
    </row>
    <row r="3" spans="1:4" ht="25.5" customHeight="1" thickBot="1">
      <c r="A3" s="23" t="s">
        <v>28</v>
      </c>
      <c r="B3" s="24"/>
      <c r="C3" s="23" t="s">
        <v>29</v>
      </c>
      <c r="D3" s="25"/>
    </row>
    <row r="4" spans="1:4" ht="13.5" thickBot="1">
      <c r="A4" s="5" t="s">
        <v>30</v>
      </c>
      <c r="B4" s="12">
        <v>0.7079899999999995</v>
      </c>
      <c r="C4" s="7" t="s">
        <v>31</v>
      </c>
      <c r="D4" s="7" t="s">
        <v>32</v>
      </c>
    </row>
    <row r="5" spans="1:4" ht="13.5" thickBot="1">
      <c r="A5" s="5" t="s">
        <v>33</v>
      </c>
      <c r="B5" s="12">
        <v>0.7079999999999994</v>
      </c>
      <c r="C5" s="6">
        <f>B4</f>
        <v>0.7079899999999995</v>
      </c>
      <c r="D5" s="12">
        <f>COS(C5+0.5)-C5^3</f>
        <v>1.9400707159888952E-05</v>
      </c>
    </row>
    <row r="6" spans="1:4" ht="13.5" thickBot="1">
      <c r="A6" s="5" t="s">
        <v>34</v>
      </c>
      <c r="B6" s="6">
        <v>10</v>
      </c>
      <c r="C6" s="12">
        <f>C5+$B$7</f>
        <v>0.7079909999999995</v>
      </c>
      <c r="D6" s="8">
        <f aca="true" t="shared" si="0" ref="D6:D15">COS(C6+0.5)-C6^3</f>
        <v>1.6962050795099604E-05</v>
      </c>
    </row>
    <row r="7" spans="1:4" ht="13.5" thickBot="1">
      <c r="A7" s="5" t="s">
        <v>35</v>
      </c>
      <c r="B7" s="8">
        <f>(B5-B4)/B6</f>
        <v>9.99999999995449E-07</v>
      </c>
      <c r="C7" s="12">
        <f aca="true" t="shared" si="1" ref="C7:C15">C6+$B$7</f>
        <v>0.7079919999999995</v>
      </c>
      <c r="D7" s="8">
        <f t="shared" si="0"/>
        <v>1.4523389827381106E-05</v>
      </c>
    </row>
    <row r="8" spans="1:4" ht="24.75" thickBot="1">
      <c r="A8" s="5" t="s">
        <v>36</v>
      </c>
      <c r="B8" s="8">
        <v>0.0001</v>
      </c>
      <c r="C8" s="12">
        <f t="shared" si="1"/>
        <v>0.7079929999999995</v>
      </c>
      <c r="D8" s="8">
        <f t="shared" si="0"/>
        <v>1.2084724256677948E-05</v>
      </c>
    </row>
    <row r="9" spans="1:4" ht="13.5" thickBot="1">
      <c r="A9" s="9"/>
      <c r="B9" s="10"/>
      <c r="C9" s="12">
        <f t="shared" si="1"/>
        <v>0.7079939999999996</v>
      </c>
      <c r="D9" s="8">
        <f t="shared" si="0"/>
        <v>9.646054083434219E-06</v>
      </c>
    </row>
    <row r="10" spans="1:4" ht="13.5" thickBot="1">
      <c r="A10" s="9"/>
      <c r="B10" s="10"/>
      <c r="C10" s="12">
        <f t="shared" si="1"/>
        <v>0.7079949999999996</v>
      </c>
      <c r="D10" s="8">
        <f t="shared" si="0"/>
        <v>7.207379307261341E-06</v>
      </c>
    </row>
    <row r="11" spans="1:4" ht="24" customHeight="1" thickBot="1">
      <c r="A11" s="13" t="s">
        <v>37</v>
      </c>
      <c r="B11" s="14"/>
      <c r="C11" s="12">
        <f t="shared" si="1"/>
        <v>0.7079959999999996</v>
      </c>
      <c r="D11" s="8">
        <f t="shared" si="0"/>
        <v>4.768699928103803E-06</v>
      </c>
    </row>
    <row r="12" spans="1:4" ht="13.5" thickBot="1">
      <c r="A12" s="5" t="s">
        <v>31</v>
      </c>
      <c r="B12" s="6">
        <f>C12</f>
        <v>0.7079969999999997</v>
      </c>
      <c r="C12" s="26">
        <f t="shared" si="1"/>
        <v>0.7079969999999997</v>
      </c>
      <c r="D12" s="8">
        <f t="shared" si="0"/>
        <v>2.3300159460171166E-06</v>
      </c>
    </row>
    <row r="13" spans="1:4" ht="46.5" customHeight="1" thickBot="1">
      <c r="A13" s="15" t="s">
        <v>38</v>
      </c>
      <c r="B13" s="16"/>
      <c r="C13" s="26">
        <f t="shared" si="1"/>
        <v>0.7079979999999997</v>
      </c>
      <c r="D13" s="8">
        <f t="shared" si="0"/>
        <v>-1.0867263877667455E-07</v>
      </c>
    </row>
    <row r="14" spans="1:4" ht="13.5" thickBot="1">
      <c r="A14" s="17"/>
      <c r="B14" s="18"/>
      <c r="C14" s="12">
        <f t="shared" si="1"/>
        <v>0.7079989999999997</v>
      </c>
      <c r="D14" s="8">
        <f t="shared" si="0"/>
        <v>-2.5473658263885923E-06</v>
      </c>
    </row>
    <row r="15" spans="1:4" ht="13.5" thickBot="1">
      <c r="A15" s="11" t="s">
        <v>32</v>
      </c>
      <c r="B15" s="8">
        <f>D12</f>
        <v>2.3300159460171166E-06</v>
      </c>
      <c r="C15" s="12">
        <f t="shared" si="1"/>
        <v>0.7079999999999997</v>
      </c>
      <c r="D15" s="8">
        <f t="shared" si="0"/>
        <v>-4.986063617040681E-06</v>
      </c>
    </row>
  </sheetData>
  <mergeCells count="6">
    <mergeCell ref="A11:B11"/>
    <mergeCell ref="A13:B14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2011-04-16T13:07:09Z</dcterms:modified>
  <cp:category/>
  <cp:version/>
  <cp:contentType/>
  <cp:contentStatus/>
</cp:coreProperties>
</file>